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erer\Desktop\Images for blog posts\"/>
    </mc:Choice>
  </mc:AlternateContent>
  <bookViews>
    <workbookView xWindow="0" yWindow="0" windowWidth="28230" windowHeight="10560"/>
  </bookViews>
  <sheets>
    <sheet name="Debt Service calcs" sheetId="1" r:id="rId1"/>
  </sheets>
  <calcPr calcId="171027"/>
</workbook>
</file>

<file path=xl/calcChain.xml><?xml version="1.0" encoding="utf-8"?>
<calcChain xmlns="http://schemas.openxmlformats.org/spreadsheetml/2006/main">
  <c r="V44" i="1" l="1"/>
  <c r="W44" i="1" s="1"/>
  <c r="V43" i="1"/>
  <c r="U43" i="1"/>
  <c r="W43" i="1" s="1"/>
  <c r="V42" i="1"/>
  <c r="U42" i="1"/>
  <c r="T42" i="1"/>
  <c r="W42" i="1" s="1"/>
  <c r="V41" i="1"/>
  <c r="U41" i="1"/>
  <c r="T41" i="1"/>
  <c r="S41" i="1"/>
  <c r="V40" i="1"/>
  <c r="U40" i="1"/>
  <c r="T40" i="1"/>
  <c r="S40" i="1"/>
  <c r="R40" i="1"/>
  <c r="W40" i="1" s="1"/>
  <c r="V39" i="1"/>
  <c r="U39" i="1"/>
  <c r="T39" i="1"/>
  <c r="S39" i="1"/>
  <c r="W39" i="1" s="1"/>
  <c r="R39" i="1"/>
  <c r="Q39" i="1"/>
  <c r="V38" i="1"/>
  <c r="U38" i="1"/>
  <c r="T38" i="1"/>
  <c r="S38" i="1"/>
  <c r="R38" i="1"/>
  <c r="Q38" i="1"/>
  <c r="P38" i="1"/>
  <c r="V37" i="1"/>
  <c r="U37" i="1"/>
  <c r="T37" i="1"/>
  <c r="S37" i="1"/>
  <c r="R37" i="1"/>
  <c r="Q37" i="1"/>
  <c r="P37" i="1"/>
  <c r="O37" i="1"/>
  <c r="V36" i="1"/>
  <c r="U36" i="1"/>
  <c r="T36" i="1"/>
  <c r="S36" i="1"/>
  <c r="R36" i="1"/>
  <c r="Q36" i="1"/>
  <c r="P36" i="1"/>
  <c r="O36" i="1"/>
  <c r="N36" i="1"/>
  <c r="V35" i="1"/>
  <c r="U35" i="1"/>
  <c r="T35" i="1"/>
  <c r="S35" i="1"/>
  <c r="R35" i="1"/>
  <c r="Q35" i="1"/>
  <c r="P35" i="1"/>
  <c r="O35" i="1"/>
  <c r="N35" i="1"/>
  <c r="M35" i="1"/>
  <c r="W35" i="1" s="1"/>
  <c r="V34" i="1"/>
  <c r="U34" i="1"/>
  <c r="T34" i="1"/>
  <c r="S34" i="1"/>
  <c r="R34" i="1"/>
  <c r="Q34" i="1"/>
  <c r="P34" i="1"/>
  <c r="O34" i="1"/>
  <c r="N34" i="1"/>
  <c r="M34" i="1"/>
  <c r="L34" i="1"/>
  <c r="V33" i="1"/>
  <c r="U33" i="1"/>
  <c r="T33" i="1"/>
  <c r="S33" i="1"/>
  <c r="R33" i="1"/>
  <c r="Q33" i="1"/>
  <c r="P33" i="1"/>
  <c r="O33" i="1"/>
  <c r="N33" i="1"/>
  <c r="M33" i="1"/>
  <c r="L33" i="1"/>
  <c r="K33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W32" i="1" s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W27" i="1" s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V25" i="1"/>
  <c r="V45" i="1" s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U24" i="1"/>
  <c r="U45" i="1" s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W23" i="1" s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W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45" i="1" s="1"/>
  <c r="M17" i="1"/>
  <c r="L17" i="1"/>
  <c r="K17" i="1"/>
  <c r="J17" i="1"/>
  <c r="I17" i="1"/>
  <c r="H17" i="1"/>
  <c r="G17" i="1"/>
  <c r="F17" i="1"/>
  <c r="E17" i="1"/>
  <c r="D17" i="1"/>
  <c r="C17" i="1"/>
  <c r="M16" i="1"/>
  <c r="M45" i="1" s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W15" i="1" s="1"/>
  <c r="K14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W12" i="1" s="1"/>
  <c r="H11" i="1"/>
  <c r="G11" i="1"/>
  <c r="F11" i="1"/>
  <c r="E11" i="1"/>
  <c r="D11" i="1"/>
  <c r="C11" i="1"/>
  <c r="G10" i="1"/>
  <c r="F10" i="1"/>
  <c r="E10" i="1"/>
  <c r="D10" i="1"/>
  <c r="C10" i="1"/>
  <c r="F9" i="1"/>
  <c r="F45" i="1" s="1"/>
  <c r="E9" i="1"/>
  <c r="D9" i="1"/>
  <c r="C9" i="1"/>
  <c r="E8" i="1"/>
  <c r="E45" i="1" s="1"/>
  <c r="D8" i="1"/>
  <c r="C8" i="1"/>
  <c r="D7" i="1"/>
  <c r="C7" i="1"/>
  <c r="W7" i="1" s="1"/>
  <c r="W6" i="1"/>
  <c r="C6" i="1"/>
  <c r="F2" i="1"/>
  <c r="D45" i="1" l="1"/>
  <c r="W10" i="1"/>
  <c r="L45" i="1"/>
  <c r="W25" i="1"/>
  <c r="W11" i="1"/>
  <c r="H45" i="1"/>
  <c r="W13" i="1"/>
  <c r="W14" i="1"/>
  <c r="K45" i="1"/>
  <c r="P45" i="1"/>
  <c r="W21" i="1"/>
  <c r="W22" i="1"/>
  <c r="S45" i="1"/>
  <c r="W29" i="1"/>
  <c r="W30" i="1"/>
  <c r="W37" i="1"/>
  <c r="G45" i="1"/>
  <c r="W17" i="1"/>
  <c r="W18" i="1"/>
  <c r="W26" i="1"/>
  <c r="W33" i="1"/>
  <c r="W34" i="1"/>
  <c r="W38" i="1"/>
  <c r="W41" i="1"/>
  <c r="W9" i="1"/>
  <c r="O45" i="1"/>
  <c r="T45" i="1"/>
  <c r="C45" i="1"/>
  <c r="W8" i="1"/>
  <c r="W45" i="1" s="1"/>
  <c r="I45" i="1"/>
  <c r="J45" i="1"/>
  <c r="W16" i="1"/>
  <c r="W19" i="1"/>
  <c r="Q45" i="1"/>
  <c r="R45" i="1"/>
  <c r="W24" i="1"/>
  <c r="W28" i="1"/>
  <c r="W31" i="1"/>
  <c r="W36" i="1"/>
</calcChain>
</file>

<file path=xl/sharedStrings.xml><?xml version="1.0" encoding="utf-8"?>
<sst xmlns="http://schemas.openxmlformats.org/spreadsheetml/2006/main" count="65" uniqueCount="64">
  <si>
    <t>Rate</t>
  </si>
  <si>
    <t>Total Issuance</t>
  </si>
  <si>
    <t>Term</t>
  </si>
  <si>
    <t>Principal</t>
  </si>
  <si>
    <t>Issue 1</t>
  </si>
  <si>
    <t>Issue 2</t>
  </si>
  <si>
    <t>Issue 3</t>
  </si>
  <si>
    <t>Issue 4</t>
  </si>
  <si>
    <t>Issue 5</t>
  </si>
  <si>
    <t>Issue 6</t>
  </si>
  <si>
    <t>Issue 7</t>
  </si>
  <si>
    <t>Issue 8</t>
  </si>
  <si>
    <t>Issue 9</t>
  </si>
  <si>
    <t>Issue 10</t>
  </si>
  <si>
    <t>Issue 11</t>
  </si>
  <si>
    <t>Issue 12</t>
  </si>
  <si>
    <t>Issue 13</t>
  </si>
  <si>
    <t>Issue 14</t>
  </si>
  <si>
    <t>Issue 15</t>
  </si>
  <si>
    <t>Issue 16</t>
  </si>
  <si>
    <t>Issue 17</t>
  </si>
  <si>
    <t>Issue 18</t>
  </si>
  <si>
    <t>Issue 19</t>
  </si>
  <si>
    <t>Issue 20</t>
  </si>
  <si>
    <t>Total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</si>
  <si>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</si>
  <si>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</si>
  <si>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</si>
  <si>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</si>
  <si>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</si>
  <si>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</si>
  <si>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</si>
  <si>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</si>
  <si>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</si>
  <si>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</si>
  <si>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</si>
  <si>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</si>
  <si>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</si>
  <si>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</si>
  <si>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</si>
  <si>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</si>
  <si>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</si>
  <si>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</si>
  <si>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</si>
  <si>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</si>
  <si>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</si>
  <si>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</si>
  <si>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</si>
  <si>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</si>
  <si>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</si>
  <si>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</si>
  <si>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</si>
  <si>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</si>
  <si>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</si>
  <si>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</si>
  <si>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</si>
  <si>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</si>
  <si>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FY49</t>
  </si>
  <si>
    <t>FY50</t>
  </si>
  <si>
    <t>FY51</t>
  </si>
  <si>
    <t>FY52</t>
  </si>
  <si>
    <t>FY53</t>
  </si>
  <si>
    <t>FY54</t>
  </si>
  <si>
    <t>FY55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</si>
</sst>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hh:mm\ AM/PM_)"/>
    <numFmt numFmtId="167" formatCode="0.0%"/>
    <numFmt numFmtId="168" formatCode="&quot;$&quot;#,##0\ ;\(&quot;$&quot;#,##0\)"/>
    <numFmt numFmtId="169" formatCode="#,##0.00&quot; $&quot;;\-#,##0.00&quot; $&quot;"/>
    <numFmt numFmtId="170" formatCode="#,##0&quot; F&quot;_);\(#,##0&quot; F&quot;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4" fillId="3" borderId="2">
      <alignment horizontal="center" vertical="center"/>
    </xf>
    <xf numFmtId="43" fontId="1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6" fillId="0" borderId="0" applyNumberFormat="0" applyFill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7" fillId="4" borderId="0" applyNumberFormat="0" applyBorder="0" applyAlignment="0" applyProtection="0"/>
    <xf numFmtId="0" fontId="8" fillId="0" borderId="0" applyNumberFormat="0" applyFill="0" applyBorder="0" applyAlignment="0" applyProtection="0"/>
    <xf numFmtId="169" fontId="4" fillId="0" borderId="0">
      <protection locked="0"/>
    </xf>
    <xf numFmtId="169" fontId="4" fillId="0" borderId="0">
      <protection locked="0"/>
    </xf>
    <xf numFmtId="0" fontId="9" fillId="0" borderId="3" applyNumberFormat="0" applyFill="0" applyAlignment="0" applyProtection="0"/>
    <xf numFmtId="10" fontId="7" fillId="5" borderId="1" applyNumberFormat="0" applyBorder="0" applyAlignment="0" applyProtection="0"/>
    <xf numFmtId="37" fontId="6" fillId="0" borderId="0"/>
    <xf numFmtId="170" fontId="4" fillId="0" borderId="0"/>
    <xf numFmtId="10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7" fillId="6" borderId="0" applyNumberFormat="0" applyBorder="0" applyAlignment="0" applyProtection="0"/>
    <xf numFmtId="37" fontId="7" fillId="0" borderId="0"/>
    <xf numFmtId="3" fontId="10" fillId="0" borderId="3" applyProtection="0"/>
  </cellStyleXfs>
  <cellXfs count="8">
    <xf numFmtId="0" fontId="0" fillId="0" borderId="0" xfId="0"/>
    <xf numFmtId="164" fontId="1" fillId="0" borderId="0" xfId="2" applyNumberFormat="1" applyFont="1"/>
    <xf numFmtId="10" fontId="1" fillId="2" borderId="0" xfId="3" applyNumberFormat="1" applyFont="1" applyFill="1"/>
    <xf numFmtId="164" fontId="1" fillId="0" borderId="0" xfId="2" applyNumberFormat="1" applyFont="1" applyAlignment="1">
      <alignment horizontal="right"/>
    </xf>
    <xf numFmtId="164" fontId="1" fillId="0" borderId="1" xfId="2" applyNumberFormat="1" applyFont="1" applyBorder="1"/>
    <xf numFmtId="165" fontId="1" fillId="2" borderId="0" xfId="1" applyNumberFormat="1" applyFont="1" applyFill="1"/>
    <xf numFmtId="164" fontId="1" fillId="2" borderId="0" xfId="2" applyNumberFormat="1" applyFont="1" applyFill="1"/>
    <xf numFmtId="164" fontId="2" fillId="0" borderId="0" xfId="2" applyNumberFormat="1" applyFont="1" applyAlignment="1">
      <alignment horizontal="center"/>
    </xf>
  </cellXfs>
  <cellStyles count="24">
    <cellStyle name="Actual Date" xfId="4"/>
    <cellStyle name="Comma" xfId="1" builtinId="3"/>
    <cellStyle name="Comma 2" xfId="5"/>
    <cellStyle name="Comma0" xfId="6"/>
    <cellStyle name="Compressed" xfId="7"/>
    <cellStyle name="Currency" xfId="2" builtinId="4"/>
    <cellStyle name="Currency0" xfId="8"/>
    <cellStyle name="Date" xfId="9"/>
    <cellStyle name="Fixed" xfId="10"/>
    <cellStyle name="Grey" xfId="11"/>
    <cellStyle name="HEADER" xfId="12"/>
    <cellStyle name="Heading1" xfId="13"/>
    <cellStyle name="Heading2" xfId="14"/>
    <cellStyle name="HIGHLIGHT" xfId="15"/>
    <cellStyle name="Input [yellow]" xfId="16"/>
    <cellStyle name="no dec" xfId="17"/>
    <cellStyle name="Normal" xfId="0" builtinId="0"/>
    <cellStyle name="Normal - Style1" xfId="18"/>
    <cellStyle name="Percent" xfId="3" builtinId="5"/>
    <cellStyle name="Percent [2]" xfId="19"/>
    <cellStyle name="Percent 2" xfId="20"/>
    <cellStyle name="Unprot" xfId="21"/>
    <cellStyle name="Unprot$" xfId="22"/>
    <cellStyle name="Unprotect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45"/>
  <sheetViews>
    <sheetView tabSelected="1" workbookViewId="0">
      <selection activeCell="C11" sqref="C11"/>
    </sheetView>
  </sheetViews>
  <sheetFormatPr defaultColWidth="8.7109375" defaultRowHeight="15" x14ac:dyDescent="0.25"/>
  <cols>
    <col min="1" max="1" width="10.140625" style="1" bestFit="1" customWidth="1"/>
    <col min="2" max="2" width="6.140625" style="1" bestFit="1" customWidth="1"/>
    <col min="3" max="4" width="12.5703125" style="1" bestFit="1" customWidth="1"/>
    <col min="5" max="5" width="15" style="1" bestFit="1" customWidth="1"/>
    <col min="6" max="6" width="13.7109375" style="1" bestFit="1" customWidth="1"/>
    <col min="7" max="22" width="12.5703125" style="1" bestFit="1" customWidth="1"/>
    <col min="23" max="23" width="15.28515625" style="1" bestFit="1" customWidth="1"/>
    <col min="24" max="16384" width="8.7109375" style="1"/>
  </cols>
  <sheetData>
    <row r="2" spans="1:23" x14ac:dyDescent="0.25">
      <c r="A2" s="1" t="s">
        <v>0</v>
      </c>
      <c r="C2" s="2">
        <v>0.05</v>
      </c>
      <c r="E2" s="3" t="s">
        <v>1</v>
      </c>
      <c r="F2" s="4">
        <f>SUM(C4:V4)</f>
        <v>800000000</v>
      </c>
    </row>
    <row r="3" spans="1:23" x14ac:dyDescent="0.25">
      <c r="A3" s="1" t="s">
        <v>2</v>
      </c>
      <c r="C3" s="5">
        <v>20</v>
      </c>
    </row>
    <row r="4" spans="1:23" x14ac:dyDescent="0.25">
      <c r="A4" s="1" t="s">
        <v>3</v>
      </c>
      <c r="B4" s="1">
        <v>0</v>
      </c>
      <c r="C4" s="6">
        <v>40000000</v>
      </c>
      <c r="D4" s="6">
        <v>40000000</v>
      </c>
      <c r="E4" s="6">
        <v>40000000</v>
      </c>
      <c r="F4" s="6">
        <v>40000000</v>
      </c>
      <c r="G4" s="6">
        <v>40000000</v>
      </c>
      <c r="H4" s="6">
        <v>40000000</v>
      </c>
      <c r="I4" s="6">
        <v>40000000</v>
      </c>
      <c r="J4" s="6">
        <v>40000000</v>
      </c>
      <c r="K4" s="6">
        <v>40000000</v>
      </c>
      <c r="L4" s="6">
        <v>40000000</v>
      </c>
      <c r="M4" s="6">
        <v>40000000</v>
      </c>
      <c r="N4" s="6">
        <v>40000000</v>
      </c>
      <c r="O4" s="6">
        <v>40000000</v>
      </c>
      <c r="P4" s="6">
        <v>40000000</v>
      </c>
      <c r="Q4" s="6">
        <v>40000000</v>
      </c>
      <c r="R4" s="6">
        <v>40000000</v>
      </c>
      <c r="S4" s="6">
        <v>40000000</v>
      </c>
      <c r="T4" s="6">
        <v>40000000</v>
      </c>
      <c r="U4" s="6">
        <v>40000000</v>
      </c>
      <c r="V4" s="6">
        <v>40000000</v>
      </c>
    </row>
    <row r="5" spans="1:23" x14ac:dyDescent="0.25"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21</v>
      </c>
      <c r="U5" s="7" t="s">
        <v>22</v>
      </c>
      <c r="V5" s="7" t="s">
        <v>23</v>
      </c>
      <c r="W5" s="7" t="s">
        <v>24</v>
      </c>
    </row>
    <row r="6" spans="1:23" x14ac:dyDescent="0.25">
      <c r="A6" s="1" t="s">
        <v>25</v>
      </c>
      <c r="C6" s="1">
        <f>-PMT($C$2,$C$3,C$4)</f>
        <v>3209703.4876276525</v>
      </c>
      <c r="W6" s="1">
        <f>SUM(C6:V6)</f>
        <v>3209703.4876276525</v>
      </c>
    </row>
    <row r="7" spans="1:23" x14ac:dyDescent="0.25">
      <c r="A7" s="1" t="s">
        <v>26</v>
      </c>
      <c r="C7" s="1">
        <f t="shared" ref="C7:V26" si="0">-PMT($C$2,$C$3,C$4)</f>
        <v>3209703.4876276525</v>
      </c>
      <c r="D7" s="1">
        <f>-PMT($C$2,$C$3,D$4)</f>
        <v>3209703.4876276525</v>
      </c>
      <c r="W7" s="1">
        <f t="shared" ref="W7:W44" si="1">SUM(C7:V7)</f>
        <v>6419406.9752553049</v>
      </c>
    </row>
    <row r="8" spans="1:23" x14ac:dyDescent="0.25">
      <c r="A8" s="1" t="s">
        <v>27</v>
      </c>
      <c r="C8" s="1">
        <f t="shared" si="0"/>
        <v>3209703.4876276525</v>
      </c>
      <c r="D8" s="1">
        <f t="shared" si="0"/>
        <v>3209703.4876276525</v>
      </c>
      <c r="E8" s="1">
        <f>-PMT($C$2,$C$3,E$4)</f>
        <v>3209703.4876276525</v>
      </c>
      <c r="W8" s="1">
        <f t="shared" si="1"/>
        <v>9629110.4628829584</v>
      </c>
    </row>
    <row r="9" spans="1:23" x14ac:dyDescent="0.25">
      <c r="A9" s="1" t="s">
        <v>28</v>
      </c>
      <c r="C9" s="1">
        <f t="shared" si="0"/>
        <v>3209703.4876276525</v>
      </c>
      <c r="D9" s="1">
        <f t="shared" si="0"/>
        <v>3209703.4876276525</v>
      </c>
      <c r="E9" s="1">
        <f t="shared" si="0"/>
        <v>3209703.4876276525</v>
      </c>
      <c r="F9" s="1">
        <f>-PMT($C$2,$C$3,F$4)</f>
        <v>3209703.4876276525</v>
      </c>
      <c r="W9" s="1">
        <f t="shared" si="1"/>
        <v>12838813.95051061</v>
      </c>
    </row>
    <row r="10" spans="1:23" x14ac:dyDescent="0.25">
      <c r="A10" s="1" t="s">
        <v>29</v>
      </c>
      <c r="C10" s="1">
        <f t="shared" si="0"/>
        <v>3209703.4876276525</v>
      </c>
      <c r="D10" s="1">
        <f t="shared" si="0"/>
        <v>3209703.4876276525</v>
      </c>
      <c r="E10" s="1">
        <f t="shared" si="0"/>
        <v>3209703.4876276525</v>
      </c>
      <c r="F10" s="1">
        <f t="shared" si="0"/>
        <v>3209703.4876276525</v>
      </c>
      <c r="G10" s="1">
        <f>-PMT($C$2,$C$3,G$4)</f>
        <v>3209703.4876276525</v>
      </c>
      <c r="W10" s="1">
        <f t="shared" si="1"/>
        <v>16048517.438138261</v>
      </c>
    </row>
    <row r="11" spans="1:23" x14ac:dyDescent="0.25">
      <c r="A11" s="1" t="s">
        <v>30</v>
      </c>
      <c r="C11" s="1">
        <f t="shared" si="0"/>
        <v>3209703.4876276525</v>
      </c>
      <c r="D11" s="1">
        <f t="shared" si="0"/>
        <v>3209703.4876276525</v>
      </c>
      <c r="E11" s="1">
        <f t="shared" si="0"/>
        <v>3209703.4876276525</v>
      </c>
      <c r="F11" s="1">
        <f t="shared" si="0"/>
        <v>3209703.4876276525</v>
      </c>
      <c r="G11" s="1">
        <f t="shared" si="0"/>
        <v>3209703.4876276525</v>
      </c>
      <c r="H11" s="1">
        <f>-PMT($C$2,$C$3,H$4)</f>
        <v>3209703.4876276525</v>
      </c>
      <c r="W11" s="1">
        <f t="shared" si="1"/>
        <v>19258220.925765913</v>
      </c>
    </row>
    <row r="12" spans="1:23" x14ac:dyDescent="0.25">
      <c r="A12" s="1" t="s">
        <v>31</v>
      </c>
      <c r="C12" s="1">
        <f t="shared" si="0"/>
        <v>3209703.4876276525</v>
      </c>
      <c r="D12" s="1">
        <f t="shared" si="0"/>
        <v>3209703.4876276525</v>
      </c>
      <c r="E12" s="1">
        <f t="shared" si="0"/>
        <v>3209703.4876276525</v>
      </c>
      <c r="F12" s="1">
        <f t="shared" si="0"/>
        <v>3209703.4876276525</v>
      </c>
      <c r="G12" s="1">
        <f t="shared" si="0"/>
        <v>3209703.4876276525</v>
      </c>
      <c r="H12" s="1">
        <f t="shared" si="0"/>
        <v>3209703.4876276525</v>
      </c>
      <c r="I12" s="1">
        <f>-PMT($C$2,$C$3,I$4)</f>
        <v>3209703.4876276525</v>
      </c>
      <c r="W12" s="1">
        <f t="shared" si="1"/>
        <v>22467924.413393565</v>
      </c>
    </row>
    <row r="13" spans="1:23" x14ac:dyDescent="0.25">
      <c r="A13" s="1" t="s">
        <v>32</v>
      </c>
      <c r="C13" s="1">
        <f t="shared" si="0"/>
        <v>3209703.4876276525</v>
      </c>
      <c r="D13" s="1">
        <f t="shared" si="0"/>
        <v>3209703.4876276525</v>
      </c>
      <c r="E13" s="1">
        <f t="shared" si="0"/>
        <v>3209703.4876276525</v>
      </c>
      <c r="F13" s="1">
        <f t="shared" si="0"/>
        <v>3209703.4876276525</v>
      </c>
      <c r="G13" s="1">
        <f t="shared" si="0"/>
        <v>3209703.4876276525</v>
      </c>
      <c r="H13" s="1">
        <f t="shared" si="0"/>
        <v>3209703.4876276525</v>
      </c>
      <c r="I13" s="1">
        <f t="shared" si="0"/>
        <v>3209703.4876276525</v>
      </c>
      <c r="J13" s="1">
        <f>-PMT($C$2,$C$3,J$4)</f>
        <v>3209703.4876276525</v>
      </c>
      <c r="W13" s="1">
        <f t="shared" si="1"/>
        <v>25677627.901021216</v>
      </c>
    </row>
    <row r="14" spans="1:23" x14ac:dyDescent="0.25">
      <c r="A14" s="1" t="s">
        <v>33</v>
      </c>
      <c r="C14" s="1">
        <f t="shared" si="0"/>
        <v>3209703.4876276525</v>
      </c>
      <c r="D14" s="1">
        <f t="shared" si="0"/>
        <v>3209703.4876276525</v>
      </c>
      <c r="E14" s="1">
        <f t="shared" si="0"/>
        <v>3209703.4876276525</v>
      </c>
      <c r="F14" s="1">
        <f t="shared" si="0"/>
        <v>3209703.4876276525</v>
      </c>
      <c r="G14" s="1">
        <f t="shared" si="0"/>
        <v>3209703.4876276525</v>
      </c>
      <c r="H14" s="1">
        <f t="shared" si="0"/>
        <v>3209703.4876276525</v>
      </c>
      <c r="I14" s="1">
        <f t="shared" si="0"/>
        <v>3209703.4876276525</v>
      </c>
      <c r="J14" s="1">
        <f t="shared" si="0"/>
        <v>3209703.4876276525</v>
      </c>
      <c r="K14" s="1">
        <f>-PMT($C$2,$C$3,K$4)</f>
        <v>3209703.4876276525</v>
      </c>
      <c r="W14" s="1">
        <f t="shared" si="1"/>
        <v>28887331.388648868</v>
      </c>
    </row>
    <row r="15" spans="1:23" x14ac:dyDescent="0.25">
      <c r="A15" s="1" t="s">
        <v>34</v>
      </c>
      <c r="C15" s="1">
        <f t="shared" si="0"/>
        <v>3209703.4876276525</v>
      </c>
      <c r="D15" s="1">
        <f t="shared" si="0"/>
        <v>3209703.4876276525</v>
      </c>
      <c r="E15" s="1">
        <f t="shared" si="0"/>
        <v>3209703.4876276525</v>
      </c>
      <c r="F15" s="1">
        <f t="shared" si="0"/>
        <v>3209703.4876276525</v>
      </c>
      <c r="G15" s="1">
        <f t="shared" si="0"/>
        <v>3209703.4876276525</v>
      </c>
      <c r="H15" s="1">
        <f t="shared" si="0"/>
        <v>3209703.4876276525</v>
      </c>
      <c r="I15" s="1">
        <f t="shared" si="0"/>
        <v>3209703.4876276525</v>
      </c>
      <c r="J15" s="1">
        <f t="shared" si="0"/>
        <v>3209703.4876276525</v>
      </c>
      <c r="K15" s="1">
        <f t="shared" si="0"/>
        <v>3209703.4876276525</v>
      </c>
      <c r="L15" s="1">
        <f>-PMT($C$2,$C$3,L$4)</f>
        <v>3209703.4876276525</v>
      </c>
      <c r="W15" s="1">
        <f t="shared" si="1"/>
        <v>32097034.876276519</v>
      </c>
    </row>
    <row r="16" spans="1:23" x14ac:dyDescent="0.25">
      <c r="A16" s="1" t="s">
        <v>35</v>
      </c>
      <c r="C16" s="1">
        <f t="shared" si="0"/>
        <v>3209703.4876276525</v>
      </c>
      <c r="D16" s="1">
        <f t="shared" si="0"/>
        <v>3209703.4876276525</v>
      </c>
      <c r="E16" s="1">
        <f t="shared" si="0"/>
        <v>3209703.4876276525</v>
      </c>
      <c r="F16" s="1">
        <f t="shared" si="0"/>
        <v>3209703.4876276525</v>
      </c>
      <c r="G16" s="1">
        <f t="shared" si="0"/>
        <v>3209703.4876276525</v>
      </c>
      <c r="H16" s="1">
        <f t="shared" si="0"/>
        <v>3209703.4876276525</v>
      </c>
      <c r="I16" s="1">
        <f t="shared" si="0"/>
        <v>3209703.4876276525</v>
      </c>
      <c r="J16" s="1">
        <f t="shared" si="0"/>
        <v>3209703.4876276525</v>
      </c>
      <c r="K16" s="1">
        <f t="shared" si="0"/>
        <v>3209703.4876276525</v>
      </c>
      <c r="L16" s="1">
        <f t="shared" si="0"/>
        <v>3209703.4876276525</v>
      </c>
      <c r="M16" s="1">
        <f>-PMT($C$2,$C$3,M$4)</f>
        <v>3209703.4876276525</v>
      </c>
      <c r="W16" s="1">
        <f t="shared" si="1"/>
        <v>35306738.363904171</v>
      </c>
    </row>
    <row r="17" spans="1:23" x14ac:dyDescent="0.25">
      <c r="A17" s="1" t="s">
        <v>36</v>
      </c>
      <c r="C17" s="1">
        <f t="shared" si="0"/>
        <v>3209703.4876276525</v>
      </c>
      <c r="D17" s="1">
        <f t="shared" si="0"/>
        <v>3209703.4876276525</v>
      </c>
      <c r="E17" s="1">
        <f t="shared" si="0"/>
        <v>3209703.4876276525</v>
      </c>
      <c r="F17" s="1">
        <f t="shared" si="0"/>
        <v>3209703.4876276525</v>
      </c>
      <c r="G17" s="1">
        <f t="shared" si="0"/>
        <v>3209703.4876276525</v>
      </c>
      <c r="H17" s="1">
        <f t="shared" si="0"/>
        <v>3209703.4876276525</v>
      </c>
      <c r="I17" s="1">
        <f t="shared" si="0"/>
        <v>3209703.4876276525</v>
      </c>
      <c r="J17" s="1">
        <f t="shared" si="0"/>
        <v>3209703.4876276525</v>
      </c>
      <c r="K17" s="1">
        <f t="shared" si="0"/>
        <v>3209703.4876276525</v>
      </c>
      <c r="L17" s="1">
        <f t="shared" si="0"/>
        <v>3209703.4876276525</v>
      </c>
      <c r="M17" s="1">
        <f t="shared" si="0"/>
        <v>3209703.4876276525</v>
      </c>
      <c r="N17" s="1">
        <f>-PMT($C$2,$C$3,N$4)</f>
        <v>3209703.4876276525</v>
      </c>
      <c r="W17" s="1">
        <f t="shared" si="1"/>
        <v>38516441.851531826</v>
      </c>
    </row>
    <row r="18" spans="1:23" x14ac:dyDescent="0.25">
      <c r="A18" s="1" t="s">
        <v>37</v>
      </c>
      <c r="C18" s="1">
        <f t="shared" si="0"/>
        <v>3209703.4876276525</v>
      </c>
      <c r="D18" s="1">
        <f t="shared" si="0"/>
        <v>3209703.4876276525</v>
      </c>
      <c r="E18" s="1">
        <f t="shared" si="0"/>
        <v>3209703.4876276525</v>
      </c>
      <c r="F18" s="1">
        <f t="shared" si="0"/>
        <v>3209703.4876276525</v>
      </c>
      <c r="G18" s="1">
        <f t="shared" si="0"/>
        <v>3209703.4876276525</v>
      </c>
      <c r="H18" s="1">
        <f t="shared" si="0"/>
        <v>3209703.4876276525</v>
      </c>
      <c r="I18" s="1">
        <f t="shared" si="0"/>
        <v>3209703.4876276525</v>
      </c>
      <c r="J18" s="1">
        <f t="shared" si="0"/>
        <v>3209703.4876276525</v>
      </c>
      <c r="K18" s="1">
        <f t="shared" si="0"/>
        <v>3209703.4876276525</v>
      </c>
      <c r="L18" s="1">
        <f t="shared" si="0"/>
        <v>3209703.4876276525</v>
      </c>
      <c r="M18" s="1">
        <f t="shared" si="0"/>
        <v>3209703.4876276525</v>
      </c>
      <c r="N18" s="1">
        <f t="shared" si="0"/>
        <v>3209703.4876276525</v>
      </c>
      <c r="O18" s="1">
        <f>-PMT($C$2,$C$3,O$4)</f>
        <v>3209703.4876276525</v>
      </c>
      <c r="W18" s="1">
        <f t="shared" si="1"/>
        <v>41726145.339159481</v>
      </c>
    </row>
    <row r="19" spans="1:23" x14ac:dyDescent="0.25">
      <c r="A19" s="1" t="s">
        <v>38</v>
      </c>
      <c r="C19" s="1">
        <f t="shared" si="0"/>
        <v>3209703.4876276525</v>
      </c>
      <c r="D19" s="1">
        <f t="shared" si="0"/>
        <v>3209703.4876276525</v>
      </c>
      <c r="E19" s="1">
        <f t="shared" si="0"/>
        <v>3209703.4876276525</v>
      </c>
      <c r="F19" s="1">
        <f t="shared" si="0"/>
        <v>3209703.4876276525</v>
      </c>
      <c r="G19" s="1">
        <f t="shared" si="0"/>
        <v>3209703.4876276525</v>
      </c>
      <c r="H19" s="1">
        <f t="shared" si="0"/>
        <v>3209703.4876276525</v>
      </c>
      <c r="I19" s="1">
        <f t="shared" si="0"/>
        <v>3209703.4876276525</v>
      </c>
      <c r="J19" s="1">
        <f t="shared" si="0"/>
        <v>3209703.4876276525</v>
      </c>
      <c r="K19" s="1">
        <f t="shared" si="0"/>
        <v>3209703.4876276525</v>
      </c>
      <c r="L19" s="1">
        <f t="shared" si="0"/>
        <v>3209703.4876276525</v>
      </c>
      <c r="M19" s="1">
        <f t="shared" si="0"/>
        <v>3209703.4876276525</v>
      </c>
      <c r="N19" s="1">
        <f t="shared" si="0"/>
        <v>3209703.4876276525</v>
      </c>
      <c r="O19" s="1">
        <f t="shared" si="0"/>
        <v>3209703.4876276525</v>
      </c>
      <c r="P19" s="1">
        <f>-PMT($C$2,$C$3,P$4)</f>
        <v>3209703.4876276525</v>
      </c>
      <c r="W19" s="1">
        <f t="shared" si="1"/>
        <v>44935848.826787136</v>
      </c>
    </row>
    <row r="20" spans="1:23" x14ac:dyDescent="0.25">
      <c r="A20" s="1" t="s">
        <v>39</v>
      </c>
      <c r="C20" s="1">
        <f t="shared" si="0"/>
        <v>3209703.4876276525</v>
      </c>
      <c r="D20" s="1">
        <f t="shared" si="0"/>
        <v>3209703.4876276525</v>
      </c>
      <c r="E20" s="1">
        <f t="shared" si="0"/>
        <v>3209703.4876276525</v>
      </c>
      <c r="F20" s="1">
        <f t="shared" si="0"/>
        <v>3209703.4876276525</v>
      </c>
      <c r="G20" s="1">
        <f t="shared" si="0"/>
        <v>3209703.4876276525</v>
      </c>
      <c r="H20" s="1">
        <f t="shared" si="0"/>
        <v>3209703.4876276525</v>
      </c>
      <c r="I20" s="1">
        <f t="shared" si="0"/>
        <v>3209703.4876276525</v>
      </c>
      <c r="J20" s="1">
        <f t="shared" si="0"/>
        <v>3209703.4876276525</v>
      </c>
      <c r="K20" s="1">
        <f t="shared" si="0"/>
        <v>3209703.4876276525</v>
      </c>
      <c r="L20" s="1">
        <f t="shared" si="0"/>
        <v>3209703.4876276525</v>
      </c>
      <c r="M20" s="1">
        <f t="shared" si="0"/>
        <v>3209703.4876276525</v>
      </c>
      <c r="N20" s="1">
        <f t="shared" si="0"/>
        <v>3209703.4876276525</v>
      </c>
      <c r="O20" s="1">
        <f t="shared" si="0"/>
        <v>3209703.4876276525</v>
      </c>
      <c r="P20" s="1">
        <f t="shared" si="0"/>
        <v>3209703.4876276525</v>
      </c>
      <c r="Q20" s="1">
        <f>-PMT($C$2,$C$3,Q$4)</f>
        <v>3209703.4876276525</v>
      </c>
      <c r="W20" s="1">
        <f t="shared" si="1"/>
        <v>48145552.314414792</v>
      </c>
    </row>
    <row r="21" spans="1:23" x14ac:dyDescent="0.25">
      <c r="A21" s="1" t="s">
        <v>40</v>
      </c>
      <c r="C21" s="1">
        <f t="shared" si="0"/>
        <v>3209703.4876276525</v>
      </c>
      <c r="D21" s="1">
        <f t="shared" si="0"/>
        <v>3209703.4876276525</v>
      </c>
      <c r="E21" s="1">
        <f t="shared" si="0"/>
        <v>3209703.4876276525</v>
      </c>
      <c r="F21" s="1">
        <f t="shared" si="0"/>
        <v>3209703.4876276525</v>
      </c>
      <c r="G21" s="1">
        <f t="shared" si="0"/>
        <v>3209703.4876276525</v>
      </c>
      <c r="H21" s="1">
        <f t="shared" si="0"/>
        <v>3209703.4876276525</v>
      </c>
      <c r="I21" s="1">
        <f t="shared" si="0"/>
        <v>3209703.4876276525</v>
      </c>
      <c r="J21" s="1">
        <f t="shared" si="0"/>
        <v>3209703.4876276525</v>
      </c>
      <c r="K21" s="1">
        <f t="shared" si="0"/>
        <v>3209703.4876276525</v>
      </c>
      <c r="L21" s="1">
        <f t="shared" si="0"/>
        <v>3209703.4876276525</v>
      </c>
      <c r="M21" s="1">
        <f t="shared" si="0"/>
        <v>3209703.4876276525</v>
      </c>
      <c r="N21" s="1">
        <f t="shared" si="0"/>
        <v>3209703.4876276525</v>
      </c>
      <c r="O21" s="1">
        <f t="shared" si="0"/>
        <v>3209703.4876276525</v>
      </c>
      <c r="P21" s="1">
        <f t="shared" si="0"/>
        <v>3209703.4876276525</v>
      </c>
      <c r="Q21" s="1">
        <f t="shared" si="0"/>
        <v>3209703.4876276525</v>
      </c>
      <c r="R21" s="1">
        <f>-PMT($C$2,$C$3,R$4)</f>
        <v>3209703.4876276525</v>
      </c>
      <c r="W21" s="1">
        <f t="shared" si="1"/>
        <v>51355255.802042447</v>
      </c>
    </row>
    <row r="22" spans="1:23" x14ac:dyDescent="0.25">
      <c r="A22" s="1" t="s">
        <v>41</v>
      </c>
      <c r="C22" s="1">
        <f t="shared" si="0"/>
        <v>3209703.4876276525</v>
      </c>
      <c r="D22" s="1">
        <f t="shared" si="0"/>
        <v>3209703.4876276525</v>
      </c>
      <c r="E22" s="1">
        <f t="shared" si="0"/>
        <v>3209703.4876276525</v>
      </c>
      <c r="F22" s="1">
        <f t="shared" si="0"/>
        <v>3209703.4876276525</v>
      </c>
      <c r="G22" s="1">
        <f t="shared" si="0"/>
        <v>3209703.4876276525</v>
      </c>
      <c r="H22" s="1">
        <f t="shared" si="0"/>
        <v>3209703.4876276525</v>
      </c>
      <c r="I22" s="1">
        <f t="shared" si="0"/>
        <v>3209703.4876276525</v>
      </c>
      <c r="J22" s="1">
        <f t="shared" si="0"/>
        <v>3209703.4876276525</v>
      </c>
      <c r="K22" s="1">
        <f t="shared" si="0"/>
        <v>3209703.4876276525</v>
      </c>
      <c r="L22" s="1">
        <f t="shared" si="0"/>
        <v>3209703.4876276525</v>
      </c>
      <c r="M22" s="1">
        <f t="shared" si="0"/>
        <v>3209703.4876276525</v>
      </c>
      <c r="N22" s="1">
        <f t="shared" si="0"/>
        <v>3209703.4876276525</v>
      </c>
      <c r="O22" s="1">
        <f t="shared" si="0"/>
        <v>3209703.4876276525</v>
      </c>
      <c r="P22" s="1">
        <f t="shared" si="0"/>
        <v>3209703.4876276525</v>
      </c>
      <c r="Q22" s="1">
        <f t="shared" si="0"/>
        <v>3209703.4876276525</v>
      </c>
      <c r="R22" s="1">
        <f t="shared" si="0"/>
        <v>3209703.4876276525</v>
      </c>
      <c r="S22" s="1">
        <f>-PMT($C$2,$C$3,S$4)</f>
        <v>3209703.4876276525</v>
      </c>
      <c r="W22" s="1">
        <f t="shared" si="1"/>
        <v>54564959.289670102</v>
      </c>
    </row>
    <row r="23" spans="1:23" x14ac:dyDescent="0.25">
      <c r="A23" s="1" t="s">
        <v>42</v>
      </c>
      <c r="C23" s="1">
        <f t="shared" si="0"/>
        <v>3209703.4876276525</v>
      </c>
      <c r="D23" s="1">
        <f t="shared" si="0"/>
        <v>3209703.4876276525</v>
      </c>
      <c r="E23" s="1">
        <f t="shared" si="0"/>
        <v>3209703.4876276525</v>
      </c>
      <c r="F23" s="1">
        <f t="shared" si="0"/>
        <v>3209703.4876276525</v>
      </c>
      <c r="G23" s="1">
        <f t="shared" si="0"/>
        <v>3209703.4876276525</v>
      </c>
      <c r="H23" s="1">
        <f t="shared" si="0"/>
        <v>3209703.4876276525</v>
      </c>
      <c r="I23" s="1">
        <f t="shared" si="0"/>
        <v>3209703.4876276525</v>
      </c>
      <c r="J23" s="1">
        <f t="shared" si="0"/>
        <v>3209703.4876276525</v>
      </c>
      <c r="K23" s="1">
        <f t="shared" si="0"/>
        <v>3209703.4876276525</v>
      </c>
      <c r="L23" s="1">
        <f t="shared" si="0"/>
        <v>3209703.4876276525</v>
      </c>
      <c r="M23" s="1">
        <f t="shared" si="0"/>
        <v>3209703.4876276525</v>
      </c>
      <c r="N23" s="1">
        <f t="shared" si="0"/>
        <v>3209703.4876276525</v>
      </c>
      <c r="O23" s="1">
        <f t="shared" si="0"/>
        <v>3209703.4876276525</v>
      </c>
      <c r="P23" s="1">
        <f t="shared" si="0"/>
        <v>3209703.4876276525</v>
      </c>
      <c r="Q23" s="1">
        <f t="shared" si="0"/>
        <v>3209703.4876276525</v>
      </c>
      <c r="R23" s="1">
        <f t="shared" si="0"/>
        <v>3209703.4876276525</v>
      </c>
      <c r="S23" s="1">
        <f t="shared" si="0"/>
        <v>3209703.4876276525</v>
      </c>
      <c r="T23" s="1">
        <f>-PMT($C$2,$C$3,T$4)</f>
        <v>3209703.4876276525</v>
      </c>
      <c r="W23" s="1">
        <f t="shared" si="1"/>
        <v>57774662.777297758</v>
      </c>
    </row>
    <row r="24" spans="1:23" x14ac:dyDescent="0.25">
      <c r="A24" s="1" t="s">
        <v>43</v>
      </c>
      <c r="C24" s="1">
        <f t="shared" si="0"/>
        <v>3209703.4876276525</v>
      </c>
      <c r="D24" s="1">
        <f t="shared" si="0"/>
        <v>3209703.4876276525</v>
      </c>
      <c r="E24" s="1">
        <f t="shared" si="0"/>
        <v>3209703.4876276525</v>
      </c>
      <c r="F24" s="1">
        <f t="shared" si="0"/>
        <v>3209703.4876276525</v>
      </c>
      <c r="G24" s="1">
        <f t="shared" si="0"/>
        <v>3209703.4876276525</v>
      </c>
      <c r="H24" s="1">
        <f t="shared" si="0"/>
        <v>3209703.4876276525</v>
      </c>
      <c r="I24" s="1">
        <f t="shared" si="0"/>
        <v>3209703.4876276525</v>
      </c>
      <c r="J24" s="1">
        <f t="shared" si="0"/>
        <v>3209703.4876276525</v>
      </c>
      <c r="K24" s="1">
        <f t="shared" si="0"/>
        <v>3209703.4876276525</v>
      </c>
      <c r="L24" s="1">
        <f t="shared" si="0"/>
        <v>3209703.4876276525</v>
      </c>
      <c r="M24" s="1">
        <f t="shared" si="0"/>
        <v>3209703.4876276525</v>
      </c>
      <c r="N24" s="1">
        <f t="shared" si="0"/>
        <v>3209703.4876276525</v>
      </c>
      <c r="O24" s="1">
        <f t="shared" si="0"/>
        <v>3209703.4876276525</v>
      </c>
      <c r="P24" s="1">
        <f t="shared" si="0"/>
        <v>3209703.4876276525</v>
      </c>
      <c r="Q24" s="1">
        <f t="shared" si="0"/>
        <v>3209703.4876276525</v>
      </c>
      <c r="R24" s="1">
        <f t="shared" si="0"/>
        <v>3209703.4876276525</v>
      </c>
      <c r="S24" s="1">
        <f t="shared" si="0"/>
        <v>3209703.4876276525</v>
      </c>
      <c r="T24" s="1">
        <f t="shared" si="0"/>
        <v>3209703.4876276525</v>
      </c>
      <c r="U24" s="1">
        <f>-PMT($C$2,$C$3,U$4)</f>
        <v>3209703.4876276525</v>
      </c>
      <c r="W24" s="1">
        <f t="shared" si="1"/>
        <v>60984366.264925413</v>
      </c>
    </row>
    <row r="25" spans="1:23" x14ac:dyDescent="0.25">
      <c r="A25" s="1" t="s">
        <v>44</v>
      </c>
      <c r="C25" s="1">
        <f t="shared" si="0"/>
        <v>3209703.4876276525</v>
      </c>
      <c r="D25" s="1">
        <f t="shared" si="0"/>
        <v>3209703.4876276525</v>
      </c>
      <c r="E25" s="1">
        <f t="shared" si="0"/>
        <v>3209703.4876276525</v>
      </c>
      <c r="F25" s="1">
        <f t="shared" si="0"/>
        <v>3209703.4876276525</v>
      </c>
      <c r="G25" s="1">
        <f t="shared" si="0"/>
        <v>3209703.4876276525</v>
      </c>
      <c r="H25" s="1">
        <f t="shared" si="0"/>
        <v>3209703.4876276525</v>
      </c>
      <c r="I25" s="1">
        <f t="shared" si="0"/>
        <v>3209703.4876276525</v>
      </c>
      <c r="J25" s="1">
        <f t="shared" si="0"/>
        <v>3209703.4876276525</v>
      </c>
      <c r="K25" s="1">
        <f t="shared" si="0"/>
        <v>3209703.4876276525</v>
      </c>
      <c r="L25" s="1">
        <f t="shared" si="0"/>
        <v>3209703.4876276525</v>
      </c>
      <c r="M25" s="1">
        <f t="shared" si="0"/>
        <v>3209703.4876276525</v>
      </c>
      <c r="N25" s="1">
        <f t="shared" si="0"/>
        <v>3209703.4876276525</v>
      </c>
      <c r="O25" s="1">
        <f t="shared" si="0"/>
        <v>3209703.4876276525</v>
      </c>
      <c r="P25" s="1">
        <f t="shared" si="0"/>
        <v>3209703.4876276525</v>
      </c>
      <c r="Q25" s="1">
        <f t="shared" si="0"/>
        <v>3209703.4876276525</v>
      </c>
      <c r="R25" s="1">
        <f t="shared" si="0"/>
        <v>3209703.4876276525</v>
      </c>
      <c r="S25" s="1">
        <f t="shared" si="0"/>
        <v>3209703.4876276525</v>
      </c>
      <c r="T25" s="1">
        <f t="shared" si="0"/>
        <v>3209703.4876276525</v>
      </c>
      <c r="U25" s="1">
        <f t="shared" si="0"/>
        <v>3209703.4876276525</v>
      </c>
      <c r="V25" s="1">
        <f>-PMT($C$2,$C$3,V$4)</f>
        <v>3209703.4876276525</v>
      </c>
      <c r="W25" s="1">
        <f t="shared" si="1"/>
        <v>64194069.752553068</v>
      </c>
    </row>
    <row r="26" spans="1:23" x14ac:dyDescent="0.25">
      <c r="A26" s="1" t="s">
        <v>45</v>
      </c>
      <c r="D26" s="1">
        <f t="shared" si="0"/>
        <v>3209703.4876276525</v>
      </c>
      <c r="E26" s="1">
        <f t="shared" si="0"/>
        <v>3209703.4876276525</v>
      </c>
      <c r="F26" s="1">
        <f t="shared" si="0"/>
        <v>3209703.4876276525</v>
      </c>
      <c r="G26" s="1">
        <f t="shared" si="0"/>
        <v>3209703.4876276525</v>
      </c>
      <c r="H26" s="1">
        <f t="shared" si="0"/>
        <v>3209703.4876276525</v>
      </c>
      <c r="I26" s="1">
        <f t="shared" si="0"/>
        <v>3209703.4876276525</v>
      </c>
      <c r="J26" s="1">
        <f t="shared" si="0"/>
        <v>3209703.4876276525</v>
      </c>
      <c r="K26" s="1">
        <f t="shared" si="0"/>
        <v>3209703.4876276525</v>
      </c>
      <c r="L26" s="1">
        <f t="shared" si="0"/>
        <v>3209703.4876276525</v>
      </c>
      <c r="M26" s="1">
        <f t="shared" si="0"/>
        <v>3209703.4876276525</v>
      </c>
      <c r="N26" s="1">
        <f t="shared" si="0"/>
        <v>3209703.4876276525</v>
      </c>
      <c r="O26" s="1">
        <f t="shared" si="0"/>
        <v>3209703.4876276525</v>
      </c>
      <c r="P26" s="1">
        <f t="shared" si="0"/>
        <v>3209703.4876276525</v>
      </c>
      <c r="Q26" s="1">
        <f t="shared" si="0"/>
        <v>3209703.4876276525</v>
      </c>
      <c r="R26" s="1">
        <f t="shared" si="0"/>
        <v>3209703.4876276525</v>
      </c>
      <c r="S26" s="1">
        <f t="shared" si="0"/>
        <v>3209703.4876276525</v>
      </c>
      <c r="T26" s="1">
        <f t="shared" si="0"/>
        <v>3209703.4876276525</v>
      </c>
      <c r="U26" s="1">
        <f t="shared" si="0"/>
        <v>3209703.4876276525</v>
      </c>
      <c r="V26" s="1">
        <f t="shared" si="0"/>
        <v>3209703.4876276525</v>
      </c>
      <c r="W26" s="1">
        <f t="shared" si="1"/>
        <v>60984366.264925413</v>
      </c>
    </row>
    <row r="27" spans="1:23" x14ac:dyDescent="0.25">
      <c r="A27" s="1" t="s">
        <v>46</v>
      </c>
      <c r="E27" s="1">
        <f t="shared" ref="E27:V42" si="2">-PMT($C$2,$C$3,E$4)</f>
        <v>3209703.4876276525</v>
      </c>
      <c r="F27" s="1">
        <f t="shared" si="2"/>
        <v>3209703.4876276525</v>
      </c>
      <c r="G27" s="1">
        <f t="shared" si="2"/>
        <v>3209703.4876276525</v>
      </c>
      <c r="H27" s="1">
        <f t="shared" si="2"/>
        <v>3209703.4876276525</v>
      </c>
      <c r="I27" s="1">
        <f t="shared" si="2"/>
        <v>3209703.4876276525</v>
      </c>
      <c r="J27" s="1">
        <f t="shared" si="2"/>
        <v>3209703.4876276525</v>
      </c>
      <c r="K27" s="1">
        <f t="shared" si="2"/>
        <v>3209703.4876276525</v>
      </c>
      <c r="L27" s="1">
        <f t="shared" si="2"/>
        <v>3209703.4876276525</v>
      </c>
      <c r="M27" s="1">
        <f t="shared" si="2"/>
        <v>3209703.4876276525</v>
      </c>
      <c r="N27" s="1">
        <f t="shared" si="2"/>
        <v>3209703.4876276525</v>
      </c>
      <c r="O27" s="1">
        <f t="shared" si="2"/>
        <v>3209703.4876276525</v>
      </c>
      <c r="P27" s="1">
        <f t="shared" si="2"/>
        <v>3209703.4876276525</v>
      </c>
      <c r="Q27" s="1">
        <f t="shared" si="2"/>
        <v>3209703.4876276525</v>
      </c>
      <c r="R27" s="1">
        <f t="shared" si="2"/>
        <v>3209703.4876276525</v>
      </c>
      <c r="S27" s="1">
        <f t="shared" si="2"/>
        <v>3209703.4876276525</v>
      </c>
      <c r="T27" s="1">
        <f t="shared" si="2"/>
        <v>3209703.4876276525</v>
      </c>
      <c r="U27" s="1">
        <f t="shared" si="2"/>
        <v>3209703.4876276525</v>
      </c>
      <c r="V27" s="1">
        <f t="shared" si="2"/>
        <v>3209703.4876276525</v>
      </c>
      <c r="W27" s="1">
        <f t="shared" si="1"/>
        <v>57774662.777297758</v>
      </c>
    </row>
    <row r="28" spans="1:23" x14ac:dyDescent="0.25">
      <c r="A28" s="1" t="s">
        <v>47</v>
      </c>
      <c r="F28" s="1">
        <f t="shared" si="2"/>
        <v>3209703.4876276525</v>
      </c>
      <c r="G28" s="1">
        <f t="shared" si="2"/>
        <v>3209703.4876276525</v>
      </c>
      <c r="H28" s="1">
        <f t="shared" si="2"/>
        <v>3209703.4876276525</v>
      </c>
      <c r="I28" s="1">
        <f t="shared" si="2"/>
        <v>3209703.4876276525</v>
      </c>
      <c r="J28" s="1">
        <f t="shared" si="2"/>
        <v>3209703.4876276525</v>
      </c>
      <c r="K28" s="1">
        <f t="shared" si="2"/>
        <v>3209703.4876276525</v>
      </c>
      <c r="L28" s="1">
        <f t="shared" si="2"/>
        <v>3209703.4876276525</v>
      </c>
      <c r="M28" s="1">
        <f t="shared" si="2"/>
        <v>3209703.4876276525</v>
      </c>
      <c r="N28" s="1">
        <f t="shared" si="2"/>
        <v>3209703.4876276525</v>
      </c>
      <c r="O28" s="1">
        <f t="shared" si="2"/>
        <v>3209703.4876276525</v>
      </c>
      <c r="P28" s="1">
        <f t="shared" si="2"/>
        <v>3209703.4876276525</v>
      </c>
      <c r="Q28" s="1">
        <f t="shared" si="2"/>
        <v>3209703.4876276525</v>
      </c>
      <c r="R28" s="1">
        <f t="shared" si="2"/>
        <v>3209703.4876276525</v>
      </c>
      <c r="S28" s="1">
        <f t="shared" si="2"/>
        <v>3209703.4876276525</v>
      </c>
      <c r="T28" s="1">
        <f t="shared" si="2"/>
        <v>3209703.4876276525</v>
      </c>
      <c r="U28" s="1">
        <f t="shared" si="2"/>
        <v>3209703.4876276525</v>
      </c>
      <c r="V28" s="1">
        <f t="shared" si="2"/>
        <v>3209703.4876276525</v>
      </c>
      <c r="W28" s="1">
        <f t="shared" si="1"/>
        <v>54564959.289670102</v>
      </c>
    </row>
    <row r="29" spans="1:23" x14ac:dyDescent="0.25">
      <c r="A29" s="1" t="s">
        <v>48</v>
      </c>
      <c r="G29" s="1">
        <f t="shared" si="2"/>
        <v>3209703.4876276525</v>
      </c>
      <c r="H29" s="1">
        <f t="shared" si="2"/>
        <v>3209703.4876276525</v>
      </c>
      <c r="I29" s="1">
        <f t="shared" si="2"/>
        <v>3209703.4876276525</v>
      </c>
      <c r="J29" s="1">
        <f t="shared" si="2"/>
        <v>3209703.4876276525</v>
      </c>
      <c r="K29" s="1">
        <f t="shared" si="2"/>
        <v>3209703.4876276525</v>
      </c>
      <c r="L29" s="1">
        <f t="shared" si="2"/>
        <v>3209703.4876276525</v>
      </c>
      <c r="M29" s="1">
        <f t="shared" si="2"/>
        <v>3209703.4876276525</v>
      </c>
      <c r="N29" s="1">
        <f t="shared" si="2"/>
        <v>3209703.4876276525</v>
      </c>
      <c r="O29" s="1">
        <f t="shared" si="2"/>
        <v>3209703.4876276525</v>
      </c>
      <c r="P29" s="1">
        <f t="shared" si="2"/>
        <v>3209703.4876276525</v>
      </c>
      <c r="Q29" s="1">
        <f t="shared" si="2"/>
        <v>3209703.4876276525</v>
      </c>
      <c r="R29" s="1">
        <f t="shared" si="2"/>
        <v>3209703.4876276525</v>
      </c>
      <c r="S29" s="1">
        <f t="shared" si="2"/>
        <v>3209703.4876276525</v>
      </c>
      <c r="T29" s="1">
        <f t="shared" si="2"/>
        <v>3209703.4876276525</v>
      </c>
      <c r="U29" s="1">
        <f>-PMT($C$2,$C$3,U$4)</f>
        <v>3209703.4876276525</v>
      </c>
      <c r="V29" s="1">
        <f>-PMT($C$2,$C$3,V$4)</f>
        <v>3209703.4876276525</v>
      </c>
      <c r="W29" s="1">
        <f t="shared" si="1"/>
        <v>51355255.802042447</v>
      </c>
    </row>
    <row r="30" spans="1:23" x14ac:dyDescent="0.25">
      <c r="A30" s="1" t="s">
        <v>49</v>
      </c>
      <c r="H30" s="1">
        <f t="shared" si="2"/>
        <v>3209703.4876276525</v>
      </c>
      <c r="I30" s="1">
        <f t="shared" si="2"/>
        <v>3209703.4876276525</v>
      </c>
      <c r="J30" s="1">
        <f t="shared" si="2"/>
        <v>3209703.4876276525</v>
      </c>
      <c r="K30" s="1">
        <f t="shared" si="2"/>
        <v>3209703.4876276525</v>
      </c>
      <c r="L30" s="1">
        <f t="shared" si="2"/>
        <v>3209703.4876276525</v>
      </c>
      <c r="M30" s="1">
        <f t="shared" si="2"/>
        <v>3209703.4876276525</v>
      </c>
      <c r="N30" s="1">
        <f t="shared" si="2"/>
        <v>3209703.4876276525</v>
      </c>
      <c r="O30" s="1">
        <f t="shared" si="2"/>
        <v>3209703.4876276525</v>
      </c>
      <c r="P30" s="1">
        <f t="shared" si="2"/>
        <v>3209703.4876276525</v>
      </c>
      <c r="Q30" s="1">
        <f t="shared" si="2"/>
        <v>3209703.4876276525</v>
      </c>
      <c r="R30" s="1">
        <f t="shared" si="2"/>
        <v>3209703.4876276525</v>
      </c>
      <c r="S30" s="1">
        <f t="shared" si="2"/>
        <v>3209703.4876276525</v>
      </c>
      <c r="T30" s="1">
        <f t="shared" si="2"/>
        <v>3209703.4876276525</v>
      </c>
      <c r="U30" s="1">
        <f t="shared" si="2"/>
        <v>3209703.4876276525</v>
      </c>
      <c r="V30" s="1">
        <f>-PMT($C$2,$C$3,V$4)</f>
        <v>3209703.4876276525</v>
      </c>
      <c r="W30" s="1">
        <f t="shared" si="1"/>
        <v>48145552.314414792</v>
      </c>
    </row>
    <row r="31" spans="1:23" x14ac:dyDescent="0.25">
      <c r="A31" s="1" t="s">
        <v>50</v>
      </c>
      <c r="I31" s="1">
        <f t="shared" si="2"/>
        <v>3209703.4876276525</v>
      </c>
      <c r="J31" s="1">
        <f t="shared" si="2"/>
        <v>3209703.4876276525</v>
      </c>
      <c r="K31" s="1">
        <f t="shared" si="2"/>
        <v>3209703.4876276525</v>
      </c>
      <c r="L31" s="1">
        <f t="shared" si="2"/>
        <v>3209703.4876276525</v>
      </c>
      <c r="M31" s="1">
        <f t="shared" si="2"/>
        <v>3209703.4876276525</v>
      </c>
      <c r="N31" s="1">
        <f t="shared" si="2"/>
        <v>3209703.4876276525</v>
      </c>
      <c r="O31" s="1">
        <f t="shared" si="2"/>
        <v>3209703.4876276525</v>
      </c>
      <c r="P31" s="1">
        <f t="shared" si="2"/>
        <v>3209703.4876276525</v>
      </c>
      <c r="Q31" s="1">
        <f t="shared" si="2"/>
        <v>3209703.4876276525</v>
      </c>
      <c r="R31" s="1">
        <f t="shared" si="2"/>
        <v>3209703.4876276525</v>
      </c>
      <c r="S31" s="1">
        <f t="shared" si="2"/>
        <v>3209703.4876276525</v>
      </c>
      <c r="T31" s="1">
        <f t="shared" si="2"/>
        <v>3209703.4876276525</v>
      </c>
      <c r="U31" s="1">
        <f t="shared" si="2"/>
        <v>3209703.4876276525</v>
      </c>
      <c r="V31" s="1">
        <f t="shared" si="2"/>
        <v>3209703.4876276525</v>
      </c>
      <c r="W31" s="1">
        <f t="shared" si="1"/>
        <v>44935848.826787136</v>
      </c>
    </row>
    <row r="32" spans="1:23" x14ac:dyDescent="0.25">
      <c r="A32" s="1" t="s">
        <v>51</v>
      </c>
      <c r="J32" s="1">
        <f t="shared" si="2"/>
        <v>3209703.4876276525</v>
      </c>
      <c r="K32" s="1">
        <f t="shared" si="2"/>
        <v>3209703.4876276525</v>
      </c>
      <c r="L32" s="1">
        <f t="shared" si="2"/>
        <v>3209703.4876276525</v>
      </c>
      <c r="M32" s="1">
        <f t="shared" si="2"/>
        <v>3209703.4876276525</v>
      </c>
      <c r="N32" s="1">
        <f t="shared" si="2"/>
        <v>3209703.4876276525</v>
      </c>
      <c r="O32" s="1">
        <f t="shared" si="2"/>
        <v>3209703.4876276525</v>
      </c>
      <c r="P32" s="1">
        <f t="shared" si="2"/>
        <v>3209703.4876276525</v>
      </c>
      <c r="Q32" s="1">
        <f t="shared" si="2"/>
        <v>3209703.4876276525</v>
      </c>
      <c r="R32" s="1">
        <f t="shared" si="2"/>
        <v>3209703.4876276525</v>
      </c>
      <c r="S32" s="1">
        <f t="shared" si="2"/>
        <v>3209703.4876276525</v>
      </c>
      <c r="T32" s="1">
        <f t="shared" si="2"/>
        <v>3209703.4876276525</v>
      </c>
      <c r="U32" s="1">
        <f t="shared" si="2"/>
        <v>3209703.4876276525</v>
      </c>
      <c r="V32" s="1">
        <f t="shared" si="2"/>
        <v>3209703.4876276525</v>
      </c>
      <c r="W32" s="1">
        <f t="shared" si="1"/>
        <v>41726145.339159481</v>
      </c>
    </row>
    <row r="33" spans="1:23" x14ac:dyDescent="0.25">
      <c r="A33" s="1" t="s">
        <v>52</v>
      </c>
      <c r="K33" s="1">
        <f t="shared" si="2"/>
        <v>3209703.4876276525</v>
      </c>
      <c r="L33" s="1">
        <f t="shared" si="2"/>
        <v>3209703.4876276525</v>
      </c>
      <c r="M33" s="1">
        <f t="shared" si="2"/>
        <v>3209703.4876276525</v>
      </c>
      <c r="N33" s="1">
        <f t="shared" si="2"/>
        <v>3209703.4876276525</v>
      </c>
      <c r="O33" s="1">
        <f t="shared" si="2"/>
        <v>3209703.4876276525</v>
      </c>
      <c r="P33" s="1">
        <f t="shared" si="2"/>
        <v>3209703.4876276525</v>
      </c>
      <c r="Q33" s="1">
        <f t="shared" si="2"/>
        <v>3209703.4876276525</v>
      </c>
      <c r="R33" s="1">
        <f t="shared" si="2"/>
        <v>3209703.4876276525</v>
      </c>
      <c r="S33" s="1">
        <f t="shared" si="2"/>
        <v>3209703.4876276525</v>
      </c>
      <c r="T33" s="1">
        <f t="shared" si="2"/>
        <v>3209703.4876276525</v>
      </c>
      <c r="U33" s="1">
        <f t="shared" si="2"/>
        <v>3209703.4876276525</v>
      </c>
      <c r="V33" s="1">
        <f t="shared" si="2"/>
        <v>3209703.4876276525</v>
      </c>
      <c r="W33" s="1">
        <f t="shared" si="1"/>
        <v>38516441.851531826</v>
      </c>
    </row>
    <row r="34" spans="1:23" x14ac:dyDescent="0.25">
      <c r="A34" s="1" t="s">
        <v>53</v>
      </c>
      <c r="L34" s="1">
        <f t="shared" si="2"/>
        <v>3209703.4876276525</v>
      </c>
      <c r="M34" s="1">
        <f t="shared" si="2"/>
        <v>3209703.4876276525</v>
      </c>
      <c r="N34" s="1">
        <f t="shared" si="2"/>
        <v>3209703.4876276525</v>
      </c>
      <c r="O34" s="1">
        <f t="shared" si="2"/>
        <v>3209703.4876276525</v>
      </c>
      <c r="P34" s="1">
        <f t="shared" si="2"/>
        <v>3209703.4876276525</v>
      </c>
      <c r="Q34" s="1">
        <f t="shared" si="2"/>
        <v>3209703.4876276525</v>
      </c>
      <c r="R34" s="1">
        <f t="shared" si="2"/>
        <v>3209703.4876276525</v>
      </c>
      <c r="S34" s="1">
        <f t="shared" si="2"/>
        <v>3209703.4876276525</v>
      </c>
      <c r="T34" s="1">
        <f t="shared" si="2"/>
        <v>3209703.4876276525</v>
      </c>
      <c r="U34" s="1">
        <f t="shared" si="2"/>
        <v>3209703.4876276525</v>
      </c>
      <c r="V34" s="1">
        <f t="shared" si="2"/>
        <v>3209703.4876276525</v>
      </c>
      <c r="W34" s="1">
        <f t="shared" si="1"/>
        <v>35306738.363904171</v>
      </c>
    </row>
    <row r="35" spans="1:23" x14ac:dyDescent="0.25">
      <c r="A35" s="1" t="s">
        <v>54</v>
      </c>
      <c r="M35" s="1">
        <f t="shared" si="2"/>
        <v>3209703.4876276525</v>
      </c>
      <c r="N35" s="1">
        <f t="shared" si="2"/>
        <v>3209703.4876276525</v>
      </c>
      <c r="O35" s="1">
        <f t="shared" si="2"/>
        <v>3209703.4876276525</v>
      </c>
      <c r="P35" s="1">
        <f t="shared" si="2"/>
        <v>3209703.4876276525</v>
      </c>
      <c r="Q35" s="1">
        <f t="shared" si="2"/>
        <v>3209703.4876276525</v>
      </c>
      <c r="R35" s="1">
        <f t="shared" si="2"/>
        <v>3209703.4876276525</v>
      </c>
      <c r="S35" s="1">
        <f t="shared" si="2"/>
        <v>3209703.4876276525</v>
      </c>
      <c r="T35" s="1">
        <f t="shared" si="2"/>
        <v>3209703.4876276525</v>
      </c>
      <c r="U35" s="1">
        <f t="shared" si="2"/>
        <v>3209703.4876276525</v>
      </c>
      <c r="V35" s="1">
        <f t="shared" si="2"/>
        <v>3209703.4876276525</v>
      </c>
      <c r="W35" s="1">
        <f t="shared" si="1"/>
        <v>32097034.876276519</v>
      </c>
    </row>
    <row r="36" spans="1:23" x14ac:dyDescent="0.25">
      <c r="A36" s="1" t="s">
        <v>55</v>
      </c>
      <c r="N36" s="1">
        <f t="shared" si="2"/>
        <v>3209703.4876276525</v>
      </c>
      <c r="O36" s="1">
        <f t="shared" si="2"/>
        <v>3209703.4876276525</v>
      </c>
      <c r="P36" s="1">
        <f t="shared" si="2"/>
        <v>3209703.4876276525</v>
      </c>
      <c r="Q36" s="1">
        <f t="shared" si="2"/>
        <v>3209703.4876276525</v>
      </c>
      <c r="R36" s="1">
        <f t="shared" si="2"/>
        <v>3209703.4876276525</v>
      </c>
      <c r="S36" s="1">
        <f t="shared" si="2"/>
        <v>3209703.4876276525</v>
      </c>
      <c r="T36" s="1">
        <f t="shared" si="2"/>
        <v>3209703.4876276525</v>
      </c>
      <c r="U36" s="1">
        <f t="shared" si="2"/>
        <v>3209703.4876276525</v>
      </c>
      <c r="V36" s="1">
        <f t="shared" si="2"/>
        <v>3209703.4876276525</v>
      </c>
      <c r="W36" s="1">
        <f t="shared" si="1"/>
        <v>28887331.388648868</v>
      </c>
    </row>
    <row r="37" spans="1:23" x14ac:dyDescent="0.25">
      <c r="A37" s="1" t="s">
        <v>56</v>
      </c>
      <c r="O37" s="1">
        <f t="shared" si="2"/>
        <v>3209703.4876276525</v>
      </c>
      <c r="P37" s="1">
        <f t="shared" si="2"/>
        <v>3209703.4876276525</v>
      </c>
      <c r="Q37" s="1">
        <f t="shared" si="2"/>
        <v>3209703.4876276525</v>
      </c>
      <c r="R37" s="1">
        <f t="shared" si="2"/>
        <v>3209703.4876276525</v>
      </c>
      <c r="S37" s="1">
        <f t="shared" si="2"/>
        <v>3209703.4876276525</v>
      </c>
      <c r="T37" s="1">
        <f t="shared" si="2"/>
        <v>3209703.4876276525</v>
      </c>
      <c r="U37" s="1">
        <f t="shared" si="2"/>
        <v>3209703.4876276525</v>
      </c>
      <c r="V37" s="1">
        <f t="shared" si="2"/>
        <v>3209703.4876276525</v>
      </c>
      <c r="W37" s="1">
        <f t="shared" si="1"/>
        <v>25677627.901021216</v>
      </c>
    </row>
    <row r="38" spans="1:23" x14ac:dyDescent="0.25">
      <c r="A38" s="1" t="s">
        <v>57</v>
      </c>
      <c r="P38" s="1">
        <f t="shared" si="2"/>
        <v>3209703.4876276525</v>
      </c>
      <c r="Q38" s="1">
        <f t="shared" si="2"/>
        <v>3209703.4876276525</v>
      </c>
      <c r="R38" s="1">
        <f t="shared" si="2"/>
        <v>3209703.4876276525</v>
      </c>
      <c r="S38" s="1">
        <f t="shared" si="2"/>
        <v>3209703.4876276525</v>
      </c>
      <c r="T38" s="1">
        <f t="shared" si="2"/>
        <v>3209703.4876276525</v>
      </c>
      <c r="U38" s="1">
        <f t="shared" si="2"/>
        <v>3209703.4876276525</v>
      </c>
      <c r="V38" s="1">
        <f t="shared" si="2"/>
        <v>3209703.4876276525</v>
      </c>
      <c r="W38" s="1">
        <f t="shared" si="1"/>
        <v>22467924.413393565</v>
      </c>
    </row>
    <row r="39" spans="1:23" x14ac:dyDescent="0.25">
      <c r="A39" s="1" t="s">
        <v>58</v>
      </c>
      <c r="Q39" s="1">
        <f t="shared" si="2"/>
        <v>3209703.4876276525</v>
      </c>
      <c r="R39" s="1">
        <f t="shared" si="2"/>
        <v>3209703.4876276525</v>
      </c>
      <c r="S39" s="1">
        <f t="shared" si="2"/>
        <v>3209703.4876276525</v>
      </c>
      <c r="T39" s="1">
        <f t="shared" si="2"/>
        <v>3209703.4876276525</v>
      </c>
      <c r="U39" s="1">
        <f t="shared" si="2"/>
        <v>3209703.4876276525</v>
      </c>
      <c r="V39" s="1">
        <f t="shared" si="2"/>
        <v>3209703.4876276525</v>
      </c>
      <c r="W39" s="1">
        <f t="shared" si="1"/>
        <v>19258220.925765913</v>
      </c>
    </row>
    <row r="40" spans="1:23" x14ac:dyDescent="0.25">
      <c r="A40" s="1" t="s">
        <v>59</v>
      </c>
      <c r="R40" s="1">
        <f t="shared" si="2"/>
        <v>3209703.4876276525</v>
      </c>
      <c r="S40" s="1">
        <f t="shared" si="2"/>
        <v>3209703.4876276525</v>
      </c>
      <c r="T40" s="1">
        <f t="shared" si="2"/>
        <v>3209703.4876276525</v>
      </c>
      <c r="U40" s="1">
        <f t="shared" si="2"/>
        <v>3209703.4876276525</v>
      </c>
      <c r="V40" s="1">
        <f t="shared" si="2"/>
        <v>3209703.4876276525</v>
      </c>
      <c r="W40" s="1">
        <f t="shared" si="1"/>
        <v>16048517.438138261</v>
      </c>
    </row>
    <row r="41" spans="1:23" x14ac:dyDescent="0.25">
      <c r="A41" s="1" t="s">
        <v>60</v>
      </c>
      <c r="S41" s="1">
        <f t="shared" si="2"/>
        <v>3209703.4876276525</v>
      </c>
      <c r="T41" s="1">
        <f t="shared" si="2"/>
        <v>3209703.4876276525</v>
      </c>
      <c r="U41" s="1">
        <f t="shared" si="2"/>
        <v>3209703.4876276525</v>
      </c>
      <c r="V41" s="1">
        <f t="shared" si="2"/>
        <v>3209703.4876276525</v>
      </c>
      <c r="W41" s="1">
        <f t="shared" si="1"/>
        <v>12838813.95051061</v>
      </c>
    </row>
    <row r="42" spans="1:23" x14ac:dyDescent="0.25">
      <c r="A42" s="1" t="s">
        <v>61</v>
      </c>
      <c r="T42" s="1">
        <f t="shared" si="2"/>
        <v>3209703.4876276525</v>
      </c>
      <c r="U42" s="1">
        <f t="shared" si="2"/>
        <v>3209703.4876276525</v>
      </c>
      <c r="V42" s="1">
        <f t="shared" si="2"/>
        <v>3209703.4876276525</v>
      </c>
      <c r="W42" s="1">
        <f t="shared" si="1"/>
        <v>9629110.4628829584</v>
      </c>
    </row>
    <row r="43" spans="1:23" x14ac:dyDescent="0.25">
      <c r="A43" s="1" t="s">
        <v>62</v>
      </c>
      <c r="U43" s="1">
        <f>-PMT($C$2,$C$3,U$4)</f>
        <v>3209703.4876276525</v>
      </c>
      <c r="V43" s="1">
        <f>-PMT($C$2,$C$3,V$4)</f>
        <v>3209703.4876276525</v>
      </c>
      <c r="W43" s="1">
        <f t="shared" si="1"/>
        <v>6419406.9752553049</v>
      </c>
    </row>
    <row r="44" spans="1:23" x14ac:dyDescent="0.25">
      <c r="A44" s="1" t="s">
        <v>63</v>
      </c>
      <c r="V44" s="1">
        <f>-PMT($C$2,$C$3,V$4)</f>
        <v>3209703.4876276525</v>
      </c>
      <c r="W44" s="1">
        <f t="shared" si="1"/>
        <v>3209703.4876276525</v>
      </c>
    </row>
    <row r="45" spans="1:23" x14ac:dyDescent="0.25">
      <c r="A45" s="1" t="s">
        <v>24</v>
      </c>
      <c r="C45" s="1">
        <f>SUM(C6:C44)</f>
        <v>64194069.752553068</v>
      </c>
      <c r="D45" s="1">
        <f>SUM(D6:D44)</f>
        <v>64194069.752553068</v>
      </c>
      <c r="E45" s="1">
        <f>SUM(E6:E44)</f>
        <v>64194069.752553068</v>
      </c>
      <c r="F45" s="1">
        <f>SUM(F6:F44)</f>
        <v>64194069.752553068</v>
      </c>
      <c r="G45" s="1">
        <f>SUM(G6:G44)</f>
        <v>64194069.752553068</v>
      </c>
      <c r="H45" s="1">
        <f t="shared" ref="H45:W45" si="3">SUM(H6:H44)</f>
        <v>64194069.752553068</v>
      </c>
      <c r="I45" s="1">
        <f t="shared" si="3"/>
        <v>64194069.752553068</v>
      </c>
      <c r="J45" s="1">
        <f t="shared" si="3"/>
        <v>64194069.752553068</v>
      </c>
      <c r="K45" s="1">
        <f t="shared" si="3"/>
        <v>64194069.752553068</v>
      </c>
      <c r="L45" s="1">
        <f t="shared" si="3"/>
        <v>64194069.752553068</v>
      </c>
      <c r="M45" s="1">
        <f t="shared" si="3"/>
        <v>64194069.752553068</v>
      </c>
      <c r="N45" s="1">
        <f t="shared" si="3"/>
        <v>64194069.752553068</v>
      </c>
      <c r="O45" s="1">
        <f t="shared" si="3"/>
        <v>64194069.752553068</v>
      </c>
      <c r="P45" s="1">
        <f t="shared" si="3"/>
        <v>64194069.752553068</v>
      </c>
      <c r="Q45" s="1">
        <f t="shared" si="3"/>
        <v>64194069.752553068</v>
      </c>
      <c r="R45" s="1">
        <f t="shared" si="3"/>
        <v>64194069.752553068</v>
      </c>
      <c r="S45" s="1">
        <f t="shared" si="3"/>
        <v>64194069.752553068</v>
      </c>
      <c r="T45" s="1">
        <f t="shared" si="3"/>
        <v>64194069.752553068</v>
      </c>
      <c r="U45" s="1">
        <f t="shared" si="3"/>
        <v>64194069.752553068</v>
      </c>
      <c r="V45" s="1">
        <f t="shared" si="3"/>
        <v>64194069.752553068</v>
      </c>
      <c r="W45" s="1">
        <f t="shared" si="3"/>
        <v>1283881395.0510612</v>
      </c>
    </row>
  </sheetData>
  <pageMargins left="0.21" right="0.19" top="0.75" bottom="0.75" header="0.3" footer="0.3"/>
  <pageSetup paperSize="3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Service calcs</vt:lpstr>
    </vt:vector>
  </TitlesOfParts>
  <Company>City of Kansas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L. Queen</dc:creator>
  <cp:lastModifiedBy>Mike Ederer</cp:lastModifiedBy>
  <dcterms:created xsi:type="dcterms:W3CDTF">2017-01-26T16:31:09Z</dcterms:created>
  <dcterms:modified xsi:type="dcterms:W3CDTF">2017-02-03T21:18:37Z</dcterms:modified>
</cp:coreProperties>
</file>